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outdoorscolorado.sharepoint.com/sites/SharedOffice/File Share/Programs/Parks &amp; Wildlife Program/CPW Director's Innovation Fund/2023/Website Materials/"/>
    </mc:Choice>
  </mc:AlternateContent>
  <xr:revisionPtr revIDLastSave="71" documentId="8_{26897768-30FB-4D80-A75E-2E407D8AFF26}" xr6:coauthVersionLast="47" xr6:coauthVersionMax="47" xr10:uidLastSave="{0DA56F30-3145-4092-A665-5647166B2C23}"/>
  <bookViews>
    <workbookView xWindow="28680" yWindow="-120" windowWidth="29040" windowHeight="15840" xr2:uid="{00000000-000D-0000-FFFF-FFFF00000000}"/>
  </bookViews>
  <sheets>
    <sheet name="Budget Form" sheetId="1" r:id="rId1"/>
  </sheets>
  <definedNames>
    <definedName name="_xlnm.Print_Area" localSheetId="0">'Budget Form'!$A$1:$I$61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36" i="1"/>
  <c r="E36" i="1"/>
  <c r="I35" i="1"/>
  <c r="E35" i="1"/>
  <c r="I29" i="1"/>
  <c r="E29" i="1"/>
  <c r="I28" i="1"/>
  <c r="E28" i="1"/>
  <c r="I22" i="1"/>
  <c r="E22" i="1"/>
  <c r="I21" i="1"/>
  <c r="E21" i="1"/>
  <c r="E15" i="1"/>
  <c r="I12" i="1"/>
  <c r="I13" i="1"/>
  <c r="I14" i="1"/>
  <c r="I11" i="1"/>
  <c r="I53" i="1"/>
  <c r="E53" i="1"/>
  <c r="I52" i="1"/>
  <c r="E52" i="1"/>
  <c r="I45" i="1"/>
  <c r="E45" i="1"/>
  <c r="I44" i="1"/>
  <c r="E44" i="1"/>
  <c r="I5" i="1"/>
  <c r="H56" i="1"/>
  <c r="G56" i="1"/>
  <c r="F56" i="1"/>
  <c r="H39" i="1"/>
  <c r="G39" i="1"/>
  <c r="F39" i="1"/>
  <c r="I55" i="1"/>
  <c r="I54" i="1"/>
  <c r="I51" i="1"/>
  <c r="I48" i="1"/>
  <c r="I47" i="1"/>
  <c r="I46" i="1"/>
  <c r="E55" i="1"/>
  <c r="E54" i="1"/>
  <c r="E51" i="1"/>
  <c r="E48" i="1"/>
  <c r="E47" i="1"/>
  <c r="E46" i="1"/>
  <c r="E38" i="1"/>
  <c r="E37" i="1"/>
  <c r="E34" i="1"/>
  <c r="E31" i="1"/>
  <c r="E30" i="1"/>
  <c r="E27" i="1"/>
  <c r="E23" i="1"/>
  <c r="E24" i="1"/>
  <c r="E20" i="1"/>
  <c r="I20" i="1"/>
  <c r="I23" i="1"/>
  <c r="I24" i="1"/>
  <c r="I30" i="1"/>
  <c r="I31" i="1"/>
  <c r="I27" i="1"/>
  <c r="I37" i="1"/>
  <c r="I38" i="1"/>
  <c r="H15" i="1"/>
  <c r="G15" i="1"/>
  <c r="I34" i="1"/>
  <c r="F59" i="1" l="1"/>
  <c r="I15" i="1"/>
  <c r="G59" i="1"/>
  <c r="I39" i="1"/>
  <c r="H59" i="1"/>
  <c r="I56" i="1"/>
  <c r="I59" i="1" l="1"/>
  <c r="C64" i="1" s="1"/>
  <c r="B67" i="1" l="1"/>
  <c r="E64" i="1"/>
  <c r="F64" i="1" s="1"/>
</calcChain>
</file>

<file path=xl/sharedStrings.xml><?xml version="1.0" encoding="utf-8"?>
<sst xmlns="http://schemas.openxmlformats.org/spreadsheetml/2006/main" count="75" uniqueCount="58">
  <si>
    <t>Date Secured</t>
  </si>
  <si>
    <t>Applicant Match ($)</t>
  </si>
  <si>
    <t>Partner Match ($)</t>
  </si>
  <si>
    <t>CASH</t>
  </si>
  <si>
    <t>IN-KIND</t>
  </si>
  <si>
    <t>TOTAL SOURCE OF FUNDS</t>
  </si>
  <si>
    <t>Source of Funds</t>
  </si>
  <si>
    <t>Total Funding ($)</t>
  </si>
  <si>
    <t>Use of Funds</t>
  </si>
  <si>
    <t>USE OF FUNDS - CASH SUBTOTAL</t>
  </si>
  <si>
    <t>USE OF FUNDS - IN-KIND SUBTOTAL</t>
  </si>
  <si>
    <t>TOTAL PROJECT COST</t>
  </si>
  <si>
    <t>GOCO Funds</t>
  </si>
  <si>
    <t>Applicant Funds</t>
  </si>
  <si>
    <t>Partner Funds</t>
  </si>
  <si>
    <t>Cost Per Unit</t>
  </si>
  <si>
    <t>vendor/service provider</t>
  </si>
  <si>
    <t xml:space="preserve">Great Outdoors Colorado </t>
  </si>
  <si>
    <t>CALCULATION OF MATCH REQUIREMENTS</t>
  </si>
  <si>
    <t>Item</t>
  </si>
  <si>
    <t>Explanation</t>
  </si>
  <si>
    <t>Requirement</t>
  </si>
  <si>
    <t>Actual</t>
  </si>
  <si>
    <t>Meets Requirement?</t>
  </si>
  <si>
    <t>Minimum Match</t>
  </si>
  <si>
    <t>CALCULATION OF GOCO %</t>
  </si>
  <si>
    <t>GOCO % of Total Costs</t>
  </si>
  <si>
    <t>Materials (if applicable)</t>
  </si>
  <si>
    <t xml:space="preserve">No. of Units / Hours </t>
  </si>
  <si>
    <t xml:space="preserve">Cost Per Unit / Hour </t>
  </si>
  <si>
    <t>10 % Total Costs</t>
  </si>
  <si>
    <t>Total Cost</t>
  </si>
  <si>
    <t xml:space="preserve">GOCO Grant Request Amount </t>
  </si>
  <si>
    <t>[List the Source]</t>
  </si>
  <si>
    <t>Colorado Parks and Wildlife</t>
  </si>
  <si>
    <t>List all funding sources you plan to or already have.</t>
  </si>
  <si>
    <t>This is your actual budget worksheet.  
 How do you plan to allocate the assumed funding listed above?</t>
  </si>
  <si>
    <t>Director's Innovation Fund Project Funding &amp; Budget Worksheet</t>
  </si>
  <si>
    <t>This total should match the total funding for the project.</t>
  </si>
  <si>
    <t>Description of goods and/or services</t>
  </si>
  <si>
    <r>
      <t xml:space="preserve">Professional Services </t>
    </r>
    <r>
      <rPr>
        <b/>
        <sz val="8"/>
        <rFont val="Times New Roman"/>
        <family val="1"/>
      </rPr>
      <t>(if applicable)</t>
    </r>
  </si>
  <si>
    <t xml:space="preserve">Local Chamber of Commerce </t>
  </si>
  <si>
    <t>n/a</t>
  </si>
  <si>
    <t>Fishing Equipment</t>
  </si>
  <si>
    <t xml:space="preserve">Cabelas </t>
  </si>
  <si>
    <t>Rods</t>
  </si>
  <si>
    <t>Reels</t>
  </si>
  <si>
    <t>Lures</t>
  </si>
  <si>
    <t>Marketing</t>
  </si>
  <si>
    <t>Local Newspaper</t>
  </si>
  <si>
    <t xml:space="preserve">Half page ad </t>
  </si>
  <si>
    <t xml:space="preserve">Local print shop </t>
  </si>
  <si>
    <t>Bi-lingual flyers for local schools</t>
  </si>
  <si>
    <t>Transportation</t>
  </si>
  <si>
    <t xml:space="preserve">School district </t>
  </si>
  <si>
    <t xml:space="preserve">School bus rental to transport youth to fishing derby </t>
  </si>
  <si>
    <t xml:space="preserve">CPW volunteers - 6 volunteers for 5 hours </t>
  </si>
  <si>
    <t>Fishing derby teachers and school bus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</si>
</sst>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0"/>
      <name val="Arial"/>
    </font>
    <font>
      <sz val="1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18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b/>
      <sz val="22"/>
      <name val="Times New Roman"/>
      <family val="1"/>
    </font>
    <font>
      <b/>
      <sz val="9"/>
      <name val="Times New Roman"/>
      <family val="1"/>
    </font>
    <font>
      <sz val="22"/>
      <name val="Arial"/>
      <family val="2"/>
    </font>
    <font>
      <b/>
      <sz val="8"/>
      <name val="Times New Roman"/>
      <family val="1"/>
    </font>
    <font>
      <sz val="10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44" fontId="6" fillId="0" borderId="1" xfId="0" applyNumberFormat="1" applyFont="1" applyBorder="1" applyAlignment="1">
      <alignment horizontal="right" vertical="center"/>
    </xf>
    <xf numFmtId="44" fontId="7" fillId="4" borderId="1" xfId="0" applyNumberFormat="1" applyFont="1" applyFill="1" applyBorder="1" applyAlignment="1">
      <alignment horizontal="left" vertical="center"/>
    </xf>
    <xf numFmtId="44" fontId="15" fillId="0" borderId="1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right" vertical="center" wrapText="1"/>
    </xf>
    <xf numFmtId="44" fontId="13" fillId="0" borderId="1" xfId="0" applyNumberFormat="1" applyFont="1" applyBorder="1" applyAlignment="1">
      <alignment vertical="center"/>
    </xf>
    <xf numFmtId="44" fontId="4" fillId="2" borderId="1" xfId="0" applyNumberFormat="1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left" vertical="center" wrapText="1"/>
    </xf>
    <xf numFmtId="44" fontId="7" fillId="2" borderId="1" xfId="0" applyNumberFormat="1" applyFont="1" applyFill="1" applyBorder="1" applyAlignment="1">
      <alignment vertical="center"/>
    </xf>
    <xf numFmtId="44" fontId="8" fillId="2" borderId="1" xfId="0" applyNumberFormat="1" applyFont="1" applyFill="1" applyBorder="1" applyAlignment="1">
      <alignment horizontal="left" vertical="center" wrapText="1"/>
    </xf>
    <xf numFmtId="44" fontId="7" fillId="2" borderId="1" xfId="0" applyNumberFormat="1" applyFont="1" applyFill="1" applyBorder="1" applyAlignment="1">
      <alignment horizontal="left" vertical="center" wrapText="1"/>
    </xf>
    <xf numFmtId="44" fontId="9" fillId="2" borderId="1" xfId="0" applyNumberFormat="1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/>
    </xf>
    <xf numFmtId="44" fontId="4" fillId="2" borderId="1" xfId="0" applyNumberFormat="1" applyFont="1" applyFill="1" applyBorder="1" applyAlignment="1">
      <alignment horizontal="left" vertical="center" wrapText="1"/>
    </xf>
    <xf numFmtId="44" fontId="4" fillId="2" borderId="1" xfId="0" applyNumberFormat="1" applyFont="1" applyFill="1" applyBorder="1" applyAlignment="1">
      <alignment horizontal="right" vertical="center"/>
    </xf>
    <xf numFmtId="44" fontId="11" fillId="2" borderId="1" xfId="0" applyNumberFormat="1" applyFont="1" applyFill="1" applyBorder="1" applyAlignment="1">
      <alignment horizontal="right" vertical="center"/>
    </xf>
    <xf numFmtId="44" fontId="3" fillId="2" borderId="1" xfId="0" applyNumberFormat="1" applyFont="1" applyFill="1" applyBorder="1" applyAlignment="1">
      <alignment horizontal="right" vertical="center"/>
    </xf>
    <xf numFmtId="44" fontId="3" fillId="2" borderId="1" xfId="0" applyNumberFormat="1" applyFont="1" applyFill="1" applyBorder="1" applyAlignment="1">
      <alignment horizontal="right" vertical="center" wrapText="1"/>
    </xf>
    <xf numFmtId="44" fontId="1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4" fillId="0" borderId="0" xfId="0" applyNumberFormat="1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44" fontId="6" fillId="0" borderId="0" xfId="0" applyNumberFormat="1" applyFont="1" applyAlignment="1">
      <alignment horizontal="right" vertical="center"/>
    </xf>
    <xf numFmtId="44" fontId="7" fillId="0" borderId="0" xfId="0" applyNumberFormat="1" applyFont="1" applyAlignment="1">
      <alignment vertical="center"/>
    </xf>
    <xf numFmtId="44" fontId="10" fillId="0" borderId="0" xfId="0" applyNumberFormat="1" applyFont="1" applyAlignment="1">
      <alignment vertical="center"/>
    </xf>
    <xf numFmtId="44" fontId="14" fillId="0" borderId="0" xfId="0" applyNumberFormat="1" applyFont="1" applyAlignment="1">
      <alignment vertical="center"/>
    </xf>
    <xf numFmtId="44" fontId="6" fillId="0" borderId="0" xfId="0" applyNumberFormat="1" applyFont="1" applyAlignment="1">
      <alignment horizontal="left" vertical="center" wrapText="1"/>
    </xf>
    <xf numFmtId="44" fontId="14" fillId="2" borderId="1" xfId="0" applyNumberFormat="1" applyFont="1" applyFill="1" applyBorder="1" applyAlignment="1">
      <alignment vertical="center" wrapText="1"/>
    </xf>
    <xf numFmtId="44" fontId="10" fillId="0" borderId="11" xfId="0" applyNumberFormat="1" applyFont="1" applyBorder="1" applyAlignment="1">
      <alignment vertical="center"/>
    </xf>
    <xf numFmtId="44" fontId="14" fillId="0" borderId="11" xfId="0" applyNumberFormat="1" applyFont="1" applyBorder="1" applyAlignment="1">
      <alignment vertical="center"/>
    </xf>
    <xf numFmtId="44" fontId="6" fillId="0" borderId="11" xfId="0" applyNumberFormat="1" applyFont="1" applyBorder="1" applyAlignment="1">
      <alignment vertical="center"/>
    </xf>
    <xf numFmtId="44" fontId="6" fillId="0" borderId="12" xfId="0" applyNumberFormat="1" applyFont="1" applyBorder="1" applyAlignment="1">
      <alignment vertical="center"/>
    </xf>
    <xf numFmtId="44" fontId="0" fillId="0" borderId="12" xfId="0" applyNumberFormat="1" applyBorder="1" applyAlignment="1">
      <alignment vertical="center"/>
    </xf>
    <xf numFmtId="44" fontId="14" fillId="0" borderId="13" xfId="0" applyNumberFormat="1" applyFont="1" applyBorder="1" applyAlignment="1">
      <alignment vertical="center"/>
    </xf>
    <xf numFmtId="44" fontId="6" fillId="0" borderId="14" xfId="0" applyNumberFormat="1" applyFont="1" applyBorder="1" applyAlignment="1">
      <alignment vertical="center"/>
    </xf>
    <xf numFmtId="44" fontId="6" fillId="0" borderId="15" xfId="0" applyNumberFormat="1" applyFont="1" applyBorder="1" applyAlignment="1">
      <alignment vertical="center"/>
    </xf>
    <xf numFmtId="44" fontId="7" fillId="0" borderId="2" xfId="0" applyNumberFormat="1" applyFont="1" applyBorder="1" applyAlignment="1">
      <alignment vertical="center"/>
    </xf>
    <xf numFmtId="44" fontId="12" fillId="0" borderId="3" xfId="0" applyNumberFormat="1" applyFont="1" applyBorder="1" applyAlignment="1">
      <alignment horizontal="left" vertical="center" wrapText="1"/>
    </xf>
    <xf numFmtId="44" fontId="7" fillId="0" borderId="3" xfId="0" applyNumberFormat="1" applyFont="1" applyBorder="1" applyAlignment="1">
      <alignment vertical="center"/>
    </xf>
    <xf numFmtId="44" fontId="7" fillId="0" borderId="3" xfId="0" applyNumberFormat="1" applyFont="1" applyBorder="1" applyAlignment="1">
      <alignment horizontal="right" vertical="center"/>
    </xf>
    <xf numFmtId="44" fontId="7" fillId="0" borderId="4" xfId="0" applyNumberFormat="1" applyFont="1" applyBorder="1" applyAlignment="1">
      <alignment horizontal="right" vertical="center"/>
    </xf>
    <xf numFmtId="44" fontId="6" fillId="0" borderId="5" xfId="0" applyNumberFormat="1" applyFont="1" applyBorder="1" applyAlignment="1">
      <alignment vertical="center"/>
    </xf>
    <xf numFmtId="44" fontId="10" fillId="0" borderId="6" xfId="0" applyNumberFormat="1" applyFont="1" applyBorder="1" applyAlignment="1">
      <alignment horizontal="left" vertical="center" wrapText="1"/>
    </xf>
    <xf numFmtId="44" fontId="10" fillId="0" borderId="6" xfId="0" applyNumberFormat="1" applyFont="1" applyBorder="1" applyAlignment="1">
      <alignment vertical="center"/>
    </xf>
    <xf numFmtId="44" fontId="10" fillId="0" borderId="6" xfId="0" applyNumberFormat="1" applyFont="1" applyBorder="1" applyAlignment="1">
      <alignment horizontal="right" vertical="center"/>
    </xf>
    <xf numFmtId="44" fontId="10" fillId="0" borderId="7" xfId="0" applyNumberFormat="1" applyFont="1" applyBorder="1" applyAlignment="1">
      <alignment horizontal="right" vertical="center"/>
    </xf>
    <xf numFmtId="44" fontId="7" fillId="4" borderId="1" xfId="0" applyNumberFormat="1" applyFont="1" applyFill="1" applyBorder="1" applyAlignment="1">
      <alignment vertical="center"/>
    </xf>
    <xf numFmtId="44" fontId="5" fillId="2" borderId="1" xfId="0" applyNumberFormat="1" applyFont="1" applyFill="1" applyBorder="1" applyAlignment="1">
      <alignment horizontal="center" vertical="center" wrapText="1"/>
    </xf>
    <xf numFmtId="44" fontId="7" fillId="4" borderId="1" xfId="0" applyNumberFormat="1" applyFont="1" applyFill="1" applyBorder="1" applyAlignment="1">
      <alignment horizontal="center" vertical="center"/>
    </xf>
    <xf numFmtId="44" fontId="10" fillId="0" borderId="0" xfId="0" applyNumberFormat="1" applyFont="1" applyAlignment="1">
      <alignment horizontal="center" vertical="center"/>
    </xf>
    <xf numFmtId="44" fontId="14" fillId="0" borderId="0" xfId="0" applyNumberFormat="1" applyFont="1" applyAlignment="1">
      <alignment horizontal="right" vertical="center"/>
    </xf>
    <xf numFmtId="44" fontId="10" fillId="0" borderId="12" xfId="0" applyNumberFormat="1" applyFont="1" applyBorder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44" fontId="17" fillId="0" borderId="12" xfId="0" applyNumberFormat="1" applyFont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left" vertical="center" wrapText="1"/>
    </xf>
    <xf numFmtId="44" fontId="7" fillId="3" borderId="1" xfId="0" applyNumberFormat="1" applyFont="1" applyFill="1" applyBorder="1" applyAlignment="1">
      <alignment horizontal="left" vertical="center"/>
    </xf>
    <xf numFmtId="44" fontId="0" fillId="0" borderId="1" xfId="0" applyNumberFormat="1" applyBorder="1" applyAlignment="1">
      <alignment vertical="center"/>
    </xf>
    <xf numFmtId="44" fontId="4" fillId="0" borderId="8" xfId="0" applyNumberFormat="1" applyFont="1" applyBorder="1" applyAlignment="1">
      <alignment horizontal="center" vertical="center"/>
    </xf>
    <xf numFmtId="44" fontId="0" fillId="0" borderId="9" xfId="0" applyNumberFormat="1" applyBorder="1" applyAlignment="1">
      <alignment vertical="center"/>
    </xf>
    <xf numFmtId="44" fontId="0" fillId="0" borderId="10" xfId="0" applyNumberFormat="1" applyBorder="1" applyAlignment="1">
      <alignment vertical="center"/>
    </xf>
    <xf numFmtId="44" fontId="16" fillId="2" borderId="1" xfId="0" applyNumberFormat="1" applyFont="1" applyFill="1" applyBorder="1" applyAlignment="1">
      <alignment horizontal="center" vertical="center"/>
    </xf>
    <xf numFmtId="44" fontId="18" fillId="2" borderId="1" xfId="0" applyNumberFormat="1" applyFont="1" applyFill="1" applyBorder="1" applyAlignment="1">
      <alignment vertical="center"/>
    </xf>
    <xf numFmtId="44" fontId="6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44" fontId="2" fillId="0" borderId="1" xfId="0" applyNumberFormat="1" applyFont="1" applyBorder="1" applyAlignment="1">
      <alignment horizontal="center" vertical="center"/>
    </xf>
    <xf numFmtId="44" fontId="10" fillId="0" borderId="0" xfId="0" applyNumberFormat="1" applyFont="1" applyAlignment="1">
      <alignment vertical="center"/>
    </xf>
    <xf numFmtId="44" fontId="7" fillId="0" borderId="1" xfId="0" applyNumberFormat="1" applyFont="1" applyBorder="1" applyAlignment="1">
      <alignment horizontal="left" vertical="center"/>
    </xf>
    <xf numFmtId="44" fontId="7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2" fontId="7" fillId="4" borderId="1" xfId="0" applyNumberFormat="1" applyFont="1" applyFill="1" applyBorder="1" applyAlignment="1">
      <alignment horizontal="left"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wrapText="1"/>
    </xf>
    <xf numFmtId="39" fontId="7" fillId="4" borderId="1" xfId="0" applyNumberFormat="1" applyFont="1" applyFill="1" applyBorder="1" applyAlignment="1">
      <alignment horizontal="left" vertical="center"/>
    </xf>
    <xf numFmtId="39" fontId="6" fillId="0" borderId="1" xfId="0" applyNumberFormat="1" applyFont="1" applyBorder="1" applyAlignment="1">
      <alignment vertical="center"/>
    </xf>
    <xf numFmtId="44" fontId="9" fillId="2" borderId="16" xfId="0" applyNumberFormat="1" applyFont="1" applyFill="1" applyBorder="1" applyAlignment="1">
      <alignment horizontal="center" vertical="center" wrapText="1"/>
    </xf>
    <xf numFmtId="44" fontId="7" fillId="4" borderId="16" xfId="0" applyNumberFormat="1" applyFont="1" applyFill="1" applyBorder="1" applyAlignment="1">
      <alignment horizontal="left" vertical="center"/>
    </xf>
    <xf numFmtId="44" fontId="6" fillId="0" borderId="16" xfId="0" applyNumberFormat="1" applyFont="1" applyBorder="1" applyAlignment="1">
      <alignment vertical="center"/>
    </xf>
    <xf numFmtId="44" fontId="6" fillId="0" borderId="16" xfId="0" applyNumberFormat="1" applyFont="1" applyBorder="1" applyAlignment="1">
      <alignment wrapText="1"/>
    </xf>
    <xf numFmtId="44" fontId="9" fillId="2" borderId="17" xfId="0" applyNumberFormat="1" applyFont="1" applyFill="1" applyBorder="1" applyAlignment="1">
      <alignment horizontal="center" vertical="center" wrapText="1"/>
    </xf>
    <xf numFmtId="44" fontId="7" fillId="4" borderId="17" xfId="0" applyNumberFormat="1" applyFont="1" applyFill="1" applyBorder="1" applyAlignment="1">
      <alignment horizontal="left" vertical="center"/>
    </xf>
    <xf numFmtId="44" fontId="6" fillId="0" borderId="17" xfId="0" applyNumberFormat="1" applyFont="1" applyBorder="1" applyAlignment="1">
      <alignment horizontal="right" vertical="center"/>
    </xf>
    <xf numFmtId="44" fontId="0" fillId="0" borderId="18" xfId="0" applyNumberFormat="1" applyBorder="1" applyAlignment="1">
      <alignment vertical="center"/>
    </xf>
    <xf numFmtId="44" fontId="7" fillId="2" borderId="19" xfId="0" applyNumberFormat="1" applyFont="1" applyFill="1" applyBorder="1" applyAlignment="1">
      <alignment vertical="center"/>
    </xf>
    <xf numFmtId="44" fontId="9" fillId="2" borderId="20" xfId="0" applyNumberFormat="1" applyFont="1" applyFill="1" applyBorder="1" applyAlignment="1">
      <alignment horizontal="center" vertical="center" wrapText="1"/>
    </xf>
    <xf numFmtId="44" fontId="7" fillId="5" borderId="21" xfId="0" applyNumberFormat="1" applyFont="1" applyFill="1" applyBorder="1" applyAlignment="1">
      <alignment horizontal="left" vertical="center"/>
    </xf>
    <xf numFmtId="44" fontId="6" fillId="5" borderId="21" xfId="0" applyNumberFormat="1" applyFont="1" applyFill="1" applyBorder="1" applyAlignment="1">
      <alignment vertical="center"/>
    </xf>
    <xf numFmtId="44" fontId="6" fillId="5" borderId="22" xfId="0" applyNumberFormat="1" applyFont="1" applyFill="1" applyBorder="1" applyAlignment="1">
      <alignment vertical="center"/>
    </xf>
    <xf numFmtId="44" fontId="7" fillId="2" borderId="16" xfId="0" applyNumberFormat="1" applyFont="1" applyFill="1" applyBorder="1" applyAlignment="1">
      <alignment horizontal="center" vertical="center" wrapText="1"/>
    </xf>
    <xf numFmtId="44" fontId="6" fillId="0" borderId="16" xfId="0" applyNumberFormat="1" applyFont="1" applyBorder="1" applyAlignment="1">
      <alignment horizontal="right" vertical="center"/>
    </xf>
    <xf numFmtId="44" fontId="4" fillId="2" borderId="16" xfId="0" applyNumberFormat="1" applyFont="1" applyFill="1" applyBorder="1" applyAlignment="1">
      <alignment horizontal="center" vertical="center" wrapText="1"/>
    </xf>
    <xf numFmtId="44" fontId="3" fillId="2" borderId="16" xfId="0" applyNumberFormat="1" applyFont="1" applyFill="1" applyBorder="1" applyAlignment="1">
      <alignment horizontal="right" vertical="center" wrapText="1"/>
    </xf>
    <xf numFmtId="44" fontId="2" fillId="0" borderId="18" xfId="0" applyNumberFormat="1" applyFont="1" applyBorder="1" applyAlignment="1">
      <alignment horizontal="right" vertical="center"/>
    </xf>
    <xf numFmtId="44" fontId="7" fillId="2" borderId="19" xfId="0" applyNumberFormat="1" applyFont="1" applyFill="1" applyBorder="1" applyAlignment="1">
      <alignment horizontal="right" vertical="center"/>
    </xf>
    <xf numFmtId="44" fontId="7" fillId="2" borderId="19" xfId="0" applyNumberFormat="1" applyFont="1" applyFill="1" applyBorder="1" applyAlignment="1">
      <alignment horizontal="right" vertical="center" wrapText="1"/>
    </xf>
    <xf numFmtId="44" fontId="0" fillId="0" borderId="23" xfId="0" applyNumberFormat="1" applyBorder="1" applyAlignment="1">
      <alignment vertical="center"/>
    </xf>
    <xf numFmtId="44" fontId="7" fillId="2" borderId="20" xfId="0" applyNumberFormat="1" applyFont="1" applyFill="1" applyBorder="1" applyAlignment="1">
      <alignment horizontal="center" vertical="center" wrapText="1"/>
    </xf>
    <xf numFmtId="44" fontId="6" fillId="5" borderId="21" xfId="0" applyNumberFormat="1" applyFont="1" applyFill="1" applyBorder="1" applyAlignment="1">
      <alignment horizontal="right" vertical="center" wrapText="1"/>
    </xf>
    <xf numFmtId="44" fontId="6" fillId="5" borderId="22" xfId="0" applyNumberFormat="1" applyFont="1" applyFill="1" applyBorder="1" applyAlignment="1">
      <alignment horizontal="right" vertical="center" wrapText="1"/>
    </xf>
    <xf numFmtId="44" fontId="4" fillId="2" borderId="20" xfId="0" applyNumberFormat="1" applyFont="1" applyFill="1" applyBorder="1" applyAlignment="1">
      <alignment horizontal="center" vertical="center" wrapText="1"/>
    </xf>
    <xf numFmtId="44" fontId="7" fillId="2" borderId="22" xfId="0" applyNumberFormat="1" applyFont="1" applyFill="1" applyBorder="1" applyAlignment="1">
      <alignment horizontal="right" vertical="center" wrapText="1"/>
    </xf>
    <xf numFmtId="14" fontId="20" fillId="3" borderId="1" xfId="0" applyNumberFormat="1" applyFont="1" applyFill="1" applyBorder="1" applyAlignment="1">
      <alignment horizontal="right" vertical="center" wrapText="1"/>
    </xf>
    <xf numFmtId="44" fontId="6" fillId="0" borderId="16" xfId="0" applyNumberFormat="1" applyFont="1" applyBorder="1" applyAlignment="1">
      <alignment horizontal="center" vertical="center" wrapText="1"/>
    </xf>
    <xf numFmtId="44" fontId="6" fillId="0" borderId="17" xfId="0" applyNumberFormat="1" applyFont="1" applyBorder="1" applyAlignment="1">
      <alignment horizontal="center" vertical="center" wrapText="1"/>
    </xf>
    <xf numFmtId="44" fontId="6" fillId="0" borderId="16" xfId="0" applyNumberFormat="1" applyFont="1" applyBorder="1" applyAlignment="1">
      <alignment horizontal="right" vertical="center" wrapText="1"/>
    </xf>
    <xf numFmtId="14" fontId="20" fillId="0" borderId="1" xfId="0" applyNumberFormat="1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10" fillId="4" borderId="1" xfId="0" applyNumberFormat="1" applyFont="1" applyFill="1" applyBorder="1" applyAlignment="1">
      <alignment horizontal="center" vertical="center"/>
    </xf>
    <xf numFmtId="44" fontId="10" fillId="4" borderId="1" xfId="0" applyNumberFormat="1" applyFont="1" applyFill="1" applyBorder="1" applyAlignment="1">
      <alignment horizontal="left" vertical="center"/>
    </xf>
    <xf numFmtId="44" fontId="10" fillId="4" borderId="16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44" fontId="7" fillId="4" borderId="1" xfId="0" applyNumberFormat="1" applyFont="1" applyFill="1" applyBorder="1" applyAlignment="1">
      <alignment horizontal="left" vertical="center" wrapText="1"/>
    </xf>
    <xf numFmtId="44" fontId="3" fillId="4" borderId="1" xfId="0" applyNumberFormat="1" applyFont="1" applyFill="1" applyBorder="1" applyAlignment="1">
      <alignment horizontal="center" vertical="center" wrapText="1"/>
    </xf>
    <xf numFmtId="44" fontId="15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vertical="center" wrapText="1"/>
    </xf>
    <xf numFmtId="44" fontId="13" fillId="0" borderId="1" xfId="0" applyNumberFormat="1" applyFont="1" applyBorder="1" applyAlignment="1">
      <alignment vertical="center" wrapText="1"/>
    </xf>
    <xf numFmtId="44" fontId="10" fillId="0" borderId="1" xfId="0" applyNumberFormat="1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horizontal="left" vertical="center" wrapText="1"/>
    </xf>
    <xf numFmtId="44" fontId="10" fillId="0" borderId="0" xfId="0" applyNumberFormat="1" applyFont="1" applyAlignment="1">
      <alignment vertical="center" wrapText="1"/>
    </xf>
    <xf numFmtId="44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vertical="center" wrapText="1"/>
    </xf>
    <xf numFmtId="44" fontId="4" fillId="0" borderId="11" xfId="0" applyNumberFormat="1" applyFont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10" fontId="14" fillId="0" borderId="14" xfId="0" applyNumberFormat="1" applyFont="1" applyBorder="1" applyAlignment="1">
      <alignment horizontal="left" vertical="center" wrapText="1"/>
    </xf>
    <xf numFmtId="44" fontId="1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/>
    <xf numFmtId="0" fontId="13" fillId="0" borderId="1" xfId="0" applyFont="1" applyBorder="1" applyAlignment="1"/>
    <xf numFmtId="44" fontId="4" fillId="2" borderId="1" xfId="0" applyNumberFormat="1" applyFont="1" applyFill="1" applyBorder="1" applyAlignment="1">
      <alignment horizontal="left" vertical="center"/>
    </xf>
    <xf numFmtId="44" fontId="7" fillId="2" borderId="16" xfId="0" applyNumberFormat="1" applyFont="1" applyFill="1" applyBorder="1" applyAlignment="1">
      <alignment horizontal="center" vertical="center" wrapText="1"/>
    </xf>
    <xf numFmtId="44" fontId="7" fillId="2" borderId="17" xfId="0" applyNumberFormat="1" applyFont="1" applyFill="1" applyBorder="1" applyAlignment="1">
      <alignment horizontal="center" vertical="center" wrapText="1"/>
    </xf>
    <xf numFmtId="44" fontId="7" fillId="2" borderId="2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tabSelected="1" zoomScaleNormal="100" workbookViewId="0">
      <selection activeCell="O34" sqref="O34"/>
    </sheetView>
  </sheetViews>
  <sheetFormatPr defaultRowHeight="12.75" x14ac:dyDescent="0.2"/>
  <cols>
    <col min="1" max="1" width="31.85546875" style="22" customWidth="1"/>
    <col min="2" max="2" width="48.140625" style="28" bestFit="1" customWidth="1"/>
    <col min="3" max="6" width="12.5703125" style="22" customWidth="1"/>
    <col min="7" max="8" width="13.42578125" style="22" customWidth="1"/>
    <col min="9" max="9" width="13.28515625" style="24" customWidth="1"/>
    <col min="10" max="10" width="9.140625" style="22" customWidth="1"/>
    <col min="11" max="16384" width="9.140625" style="22"/>
  </cols>
  <sheetData>
    <row r="1" spans="1:9" s="19" customFormat="1" ht="27" x14ac:dyDescent="0.2">
      <c r="A1" s="62" t="s">
        <v>37</v>
      </c>
      <c r="B1" s="62"/>
      <c r="C1" s="62"/>
      <c r="D1" s="62"/>
      <c r="E1" s="62"/>
      <c r="F1" s="62"/>
      <c r="G1" s="62"/>
      <c r="H1" s="62"/>
      <c r="I1" s="63"/>
    </row>
    <row r="2" spans="1:9" s="20" customFormat="1" ht="19.5" thickBot="1" x14ac:dyDescent="0.25">
      <c r="A2" s="66"/>
      <c r="B2" s="66"/>
      <c r="C2" s="66"/>
      <c r="D2" s="66"/>
      <c r="E2" s="66"/>
      <c r="F2" s="66"/>
      <c r="G2" s="66"/>
      <c r="H2" s="66"/>
      <c r="I2" s="93"/>
    </row>
    <row r="3" spans="1:9" s="21" customFormat="1" ht="31.5" x14ac:dyDescent="0.2">
      <c r="A3" s="126" t="s">
        <v>6</v>
      </c>
      <c r="B3" s="29" t="s">
        <v>35</v>
      </c>
      <c r="C3" s="49" t="s">
        <v>0</v>
      </c>
      <c r="D3" s="49"/>
      <c r="E3" s="49" t="s">
        <v>32</v>
      </c>
      <c r="F3" s="49"/>
      <c r="G3" s="6" t="s">
        <v>1</v>
      </c>
      <c r="H3" s="91" t="s">
        <v>2</v>
      </c>
      <c r="I3" s="100" t="s">
        <v>7</v>
      </c>
    </row>
    <row r="4" spans="1:9" ht="14.25" x14ac:dyDescent="0.2">
      <c r="A4" s="2" t="s">
        <v>3</v>
      </c>
      <c r="B4" s="113"/>
      <c r="C4" s="50"/>
      <c r="D4" s="50"/>
      <c r="E4" s="50"/>
      <c r="F4" s="50"/>
      <c r="G4" s="2"/>
      <c r="H4" s="77"/>
      <c r="I4" s="87"/>
    </row>
    <row r="5" spans="1:9" ht="15" x14ac:dyDescent="0.2">
      <c r="A5" s="57"/>
      <c r="B5" s="7" t="s">
        <v>17</v>
      </c>
      <c r="C5" s="102">
        <v>45096</v>
      </c>
      <c r="D5" s="102"/>
      <c r="E5" s="103">
        <v>7500</v>
      </c>
      <c r="F5" s="104"/>
      <c r="G5" s="4"/>
      <c r="H5" s="105"/>
      <c r="I5" s="87">
        <f>SUM(E5:H5)</f>
        <v>7500</v>
      </c>
    </row>
    <row r="6" spans="1:9" ht="15" x14ac:dyDescent="0.2">
      <c r="A6" s="57"/>
      <c r="B6" s="7" t="s">
        <v>34</v>
      </c>
      <c r="C6" s="106">
        <v>44976</v>
      </c>
      <c r="D6" s="106"/>
      <c r="E6" s="103"/>
      <c r="F6" s="104"/>
      <c r="G6" s="4">
        <v>1000</v>
      </c>
      <c r="H6" s="105"/>
      <c r="I6" s="87">
        <f t="shared" ref="I6:I9" si="0">SUM(E6:H6)</f>
        <v>1000</v>
      </c>
    </row>
    <row r="7" spans="1:9" ht="15" x14ac:dyDescent="0.2">
      <c r="A7" s="57"/>
      <c r="B7" s="7" t="s">
        <v>41</v>
      </c>
      <c r="C7" s="106">
        <v>44976</v>
      </c>
      <c r="D7" s="106"/>
      <c r="E7" s="103"/>
      <c r="F7" s="104"/>
      <c r="G7" s="4"/>
      <c r="H7" s="105">
        <v>750</v>
      </c>
      <c r="I7" s="87">
        <f t="shared" si="0"/>
        <v>750</v>
      </c>
    </row>
    <row r="8" spans="1:9" ht="15" x14ac:dyDescent="0.2">
      <c r="A8" s="57"/>
      <c r="B8" s="7" t="s">
        <v>42</v>
      </c>
      <c r="C8" s="106"/>
      <c r="D8" s="106"/>
      <c r="E8" s="107"/>
      <c r="F8" s="107"/>
      <c r="G8" s="4"/>
      <c r="H8" s="105"/>
      <c r="I8" s="87">
        <f t="shared" si="0"/>
        <v>0</v>
      </c>
    </row>
    <row r="9" spans="1:9" ht="15" x14ac:dyDescent="0.2">
      <c r="A9" s="57"/>
      <c r="B9" s="7" t="s">
        <v>42</v>
      </c>
      <c r="C9" s="106"/>
      <c r="D9" s="106"/>
      <c r="E9" s="107"/>
      <c r="F9" s="107"/>
      <c r="G9" s="4"/>
      <c r="H9" s="105"/>
      <c r="I9" s="87">
        <f t="shared" si="0"/>
        <v>0</v>
      </c>
    </row>
    <row r="10" spans="1:9" ht="14.25" x14ac:dyDescent="0.2">
      <c r="A10" s="2" t="s">
        <v>4</v>
      </c>
      <c r="B10" s="113"/>
      <c r="C10" s="108"/>
      <c r="D10" s="108"/>
      <c r="E10" s="108"/>
      <c r="F10" s="108"/>
      <c r="G10" s="109"/>
      <c r="H10" s="110"/>
      <c r="I10" s="87"/>
    </row>
    <row r="11" spans="1:9" ht="15" x14ac:dyDescent="0.2">
      <c r="A11" s="68"/>
      <c r="B11" s="7" t="s">
        <v>33</v>
      </c>
      <c r="C11" s="106"/>
      <c r="D11" s="106"/>
      <c r="E11" s="107"/>
      <c r="F11" s="107"/>
      <c r="G11" s="4"/>
      <c r="H11" s="105"/>
      <c r="I11" s="87">
        <f t="shared" ref="I6:I14" si="1">SUM(E11:H11)</f>
        <v>0</v>
      </c>
    </row>
    <row r="12" spans="1:9" ht="15" x14ac:dyDescent="0.2">
      <c r="A12" s="68"/>
      <c r="B12" s="7" t="s">
        <v>33</v>
      </c>
      <c r="C12" s="106"/>
      <c r="D12" s="106"/>
      <c r="E12" s="107"/>
      <c r="F12" s="107"/>
      <c r="G12" s="4"/>
      <c r="H12" s="105"/>
      <c r="I12" s="87">
        <f t="shared" si="1"/>
        <v>0</v>
      </c>
    </row>
    <row r="13" spans="1:9" ht="15" x14ac:dyDescent="0.2">
      <c r="A13" s="68"/>
      <c r="B13" s="7" t="s">
        <v>33</v>
      </c>
      <c r="C13" s="106"/>
      <c r="D13" s="106"/>
      <c r="E13" s="107"/>
      <c r="F13" s="107"/>
      <c r="G13" s="4"/>
      <c r="H13" s="105"/>
      <c r="I13" s="87">
        <f t="shared" si="1"/>
        <v>0</v>
      </c>
    </row>
    <row r="14" spans="1:9" ht="15" x14ac:dyDescent="0.2">
      <c r="A14" s="68"/>
      <c r="B14" s="7" t="s">
        <v>33</v>
      </c>
      <c r="C14" s="106"/>
      <c r="D14" s="106"/>
      <c r="E14" s="107"/>
      <c r="F14" s="107"/>
      <c r="G14" s="4"/>
      <c r="H14" s="105"/>
      <c r="I14" s="87">
        <f t="shared" si="1"/>
        <v>0</v>
      </c>
    </row>
    <row r="15" spans="1:9" ht="15.75" thickBot="1" x14ac:dyDescent="0.25">
      <c r="A15" s="8" t="s">
        <v>5</v>
      </c>
      <c r="B15" s="9"/>
      <c r="C15" s="69"/>
      <c r="D15" s="69"/>
      <c r="E15" s="56">
        <f>SUM(E5:F14)</f>
        <v>7500</v>
      </c>
      <c r="F15" s="56"/>
      <c r="G15" s="18">
        <f>SUM(G5:G14)</f>
        <v>1000</v>
      </c>
      <c r="H15" s="92">
        <f>SUM(H5:H14)</f>
        <v>750</v>
      </c>
      <c r="I15" s="101">
        <f>SUM(E15:H15)</f>
        <v>9250</v>
      </c>
    </row>
    <row r="16" spans="1:9" ht="13.5" thickBot="1" x14ac:dyDescent="0.25">
      <c r="A16" s="58"/>
      <c r="B16" s="58"/>
      <c r="C16" s="58"/>
      <c r="D16" s="58"/>
      <c r="E16" s="83"/>
      <c r="F16" s="58"/>
      <c r="G16" s="58"/>
      <c r="H16" s="58"/>
      <c r="I16" s="96"/>
    </row>
    <row r="17" spans="1:9" ht="42.75" x14ac:dyDescent="0.2">
      <c r="A17" s="126" t="s">
        <v>8</v>
      </c>
      <c r="B17" s="29" t="s">
        <v>36</v>
      </c>
      <c r="C17" s="11" t="s">
        <v>28</v>
      </c>
      <c r="D17" s="76" t="s">
        <v>15</v>
      </c>
      <c r="E17" s="85" t="s">
        <v>31</v>
      </c>
      <c r="F17" s="80" t="s">
        <v>12</v>
      </c>
      <c r="G17" s="12" t="s">
        <v>13</v>
      </c>
      <c r="H17" s="89" t="s">
        <v>14</v>
      </c>
      <c r="I17" s="97" t="s">
        <v>7</v>
      </c>
    </row>
    <row r="18" spans="1:9" ht="15" x14ac:dyDescent="0.2">
      <c r="A18" s="2" t="s">
        <v>43</v>
      </c>
      <c r="B18" s="114" t="s">
        <v>39</v>
      </c>
      <c r="C18" s="71"/>
      <c r="D18" s="77"/>
      <c r="E18" s="86"/>
      <c r="F18" s="81"/>
      <c r="G18" s="2"/>
      <c r="H18" s="77"/>
      <c r="I18" s="87"/>
    </row>
    <row r="19" spans="1:9" x14ac:dyDescent="0.2">
      <c r="A19" s="3" t="s">
        <v>16</v>
      </c>
      <c r="B19" s="116"/>
      <c r="C19" s="72"/>
      <c r="D19" s="78"/>
      <c r="E19" s="87"/>
      <c r="F19" s="82"/>
      <c r="G19" s="1"/>
      <c r="H19" s="90"/>
      <c r="I19" s="87"/>
    </row>
    <row r="20" spans="1:9" x14ac:dyDescent="0.2">
      <c r="A20" s="127" t="s">
        <v>44</v>
      </c>
      <c r="B20" s="70" t="s">
        <v>45</v>
      </c>
      <c r="C20" s="73">
        <v>100</v>
      </c>
      <c r="D20" s="79">
        <v>35</v>
      </c>
      <c r="E20" s="87">
        <f>C20*D20</f>
        <v>3500</v>
      </c>
      <c r="F20" s="82">
        <v>3500</v>
      </c>
      <c r="G20" s="1"/>
      <c r="H20" s="90"/>
      <c r="I20" s="87">
        <f>SUM(F20:H20)</f>
        <v>3500</v>
      </c>
    </row>
    <row r="21" spans="1:9" ht="15" x14ac:dyDescent="0.25">
      <c r="A21" s="128"/>
      <c r="B21" s="70" t="s">
        <v>46</v>
      </c>
      <c r="C21" s="73">
        <v>150</v>
      </c>
      <c r="D21" s="79">
        <v>20</v>
      </c>
      <c r="E21" s="87">
        <f t="shared" ref="E21:E22" si="2">C21*D21</f>
        <v>3000</v>
      </c>
      <c r="F21" s="82">
        <v>3000</v>
      </c>
      <c r="G21" s="1"/>
      <c r="H21" s="90"/>
      <c r="I21" s="87">
        <f t="shared" ref="I21:I22" si="3">SUM(F21:H21)</f>
        <v>3000</v>
      </c>
    </row>
    <row r="22" spans="1:9" ht="15" x14ac:dyDescent="0.25">
      <c r="A22" s="128"/>
      <c r="B22" s="70" t="s">
        <v>47</v>
      </c>
      <c r="C22" s="73">
        <v>500</v>
      </c>
      <c r="D22" s="79">
        <v>2</v>
      </c>
      <c r="E22" s="87">
        <f t="shared" si="2"/>
        <v>1000</v>
      </c>
      <c r="F22" s="82"/>
      <c r="G22" s="1">
        <v>1000</v>
      </c>
      <c r="H22" s="90"/>
      <c r="I22" s="87">
        <f t="shared" si="3"/>
        <v>1000</v>
      </c>
    </row>
    <row r="23" spans="1:9" ht="15" x14ac:dyDescent="0.2">
      <c r="A23" s="5"/>
      <c r="B23" s="116"/>
      <c r="C23" s="72"/>
      <c r="D23" s="78"/>
      <c r="E23" s="87">
        <f t="shared" ref="E23:E24" si="4">C23*D23</f>
        <v>0</v>
      </c>
      <c r="F23" s="82"/>
      <c r="G23" s="1"/>
      <c r="H23" s="90"/>
      <c r="I23" s="87">
        <f t="shared" ref="I23:I24" si="5">SUM(F23:H23)</f>
        <v>0</v>
      </c>
    </row>
    <row r="24" spans="1:9" ht="15" x14ac:dyDescent="0.2">
      <c r="A24" s="5"/>
      <c r="B24" s="116"/>
      <c r="C24" s="72"/>
      <c r="D24" s="78"/>
      <c r="E24" s="87">
        <f t="shared" si="4"/>
        <v>0</v>
      </c>
      <c r="F24" s="82"/>
      <c r="G24" s="1"/>
      <c r="H24" s="90"/>
      <c r="I24" s="87">
        <f t="shared" si="5"/>
        <v>0</v>
      </c>
    </row>
    <row r="25" spans="1:9" ht="14.25" x14ac:dyDescent="0.2">
      <c r="A25" s="2" t="s">
        <v>48</v>
      </c>
      <c r="B25" s="113"/>
      <c r="C25" s="71"/>
      <c r="D25" s="77"/>
      <c r="E25" s="86"/>
      <c r="F25" s="81"/>
      <c r="G25" s="2"/>
      <c r="H25" s="77"/>
      <c r="I25" s="87"/>
    </row>
    <row r="26" spans="1:9" x14ac:dyDescent="0.2">
      <c r="A26" s="3" t="s">
        <v>16</v>
      </c>
      <c r="B26" s="116"/>
      <c r="C26" s="72"/>
      <c r="D26" s="78"/>
      <c r="E26" s="87"/>
      <c r="F26" s="82"/>
      <c r="G26" s="1"/>
      <c r="H26" s="90"/>
      <c r="I26" s="87"/>
    </row>
    <row r="27" spans="1:9" x14ac:dyDescent="0.2">
      <c r="A27" s="127" t="s">
        <v>49</v>
      </c>
      <c r="B27" s="70" t="s">
        <v>50</v>
      </c>
      <c r="C27" s="72">
        <v>2</v>
      </c>
      <c r="D27" s="78">
        <v>300</v>
      </c>
      <c r="E27" s="87">
        <f>C27*D27</f>
        <v>600</v>
      </c>
      <c r="F27" s="82"/>
      <c r="G27" s="1"/>
      <c r="H27" s="90">
        <v>600</v>
      </c>
      <c r="I27" s="87">
        <f t="shared" ref="I27:I31" si="6">SUM(F27:H27)</f>
        <v>600</v>
      </c>
    </row>
    <row r="28" spans="1:9" x14ac:dyDescent="0.2">
      <c r="A28" s="127" t="s">
        <v>51</v>
      </c>
      <c r="B28" s="70" t="s">
        <v>52</v>
      </c>
      <c r="C28" s="72">
        <v>1000</v>
      </c>
      <c r="D28" s="78">
        <v>0.15</v>
      </c>
      <c r="E28" s="87">
        <f t="shared" ref="E28:E29" si="7">C28*D28</f>
        <v>150</v>
      </c>
      <c r="F28" s="82"/>
      <c r="G28" s="1"/>
      <c r="H28" s="90">
        <v>150</v>
      </c>
      <c r="I28" s="87">
        <f t="shared" si="6"/>
        <v>150</v>
      </c>
    </row>
    <row r="29" spans="1:9" ht="15" x14ac:dyDescent="0.2">
      <c r="A29" s="5"/>
      <c r="B29" s="116"/>
      <c r="C29" s="72"/>
      <c r="D29" s="78"/>
      <c r="E29" s="87">
        <f t="shared" si="7"/>
        <v>0</v>
      </c>
      <c r="F29" s="82"/>
      <c r="G29" s="1"/>
      <c r="H29" s="90"/>
      <c r="I29" s="87">
        <f t="shared" si="6"/>
        <v>0</v>
      </c>
    </row>
    <row r="30" spans="1:9" ht="15" x14ac:dyDescent="0.2">
      <c r="A30" s="5"/>
      <c r="B30" s="116"/>
      <c r="C30" s="72"/>
      <c r="D30" s="78"/>
      <c r="E30" s="87">
        <f t="shared" ref="E30:E31" si="8">C30*D30</f>
        <v>0</v>
      </c>
      <c r="F30" s="82"/>
      <c r="G30" s="1"/>
      <c r="H30" s="90"/>
      <c r="I30" s="87">
        <f t="shared" si="6"/>
        <v>0</v>
      </c>
    </row>
    <row r="31" spans="1:9" ht="15" x14ac:dyDescent="0.2">
      <c r="A31" s="5"/>
      <c r="B31" s="118"/>
      <c r="C31" s="72"/>
      <c r="D31" s="78"/>
      <c r="E31" s="87">
        <f t="shared" si="8"/>
        <v>0</v>
      </c>
      <c r="F31" s="82"/>
      <c r="G31" s="1"/>
      <c r="H31" s="90"/>
      <c r="I31" s="87">
        <f t="shared" si="6"/>
        <v>0</v>
      </c>
    </row>
    <row r="32" spans="1:9" ht="14.25" x14ac:dyDescent="0.2">
      <c r="A32" s="2" t="s">
        <v>53</v>
      </c>
      <c r="B32" s="113"/>
      <c r="C32" s="71"/>
      <c r="D32" s="77"/>
      <c r="E32" s="86"/>
      <c r="F32" s="81"/>
      <c r="G32" s="2"/>
      <c r="H32" s="77"/>
      <c r="I32" s="87"/>
    </row>
    <row r="33" spans="1:9" x14ac:dyDescent="0.2">
      <c r="A33" s="3" t="s">
        <v>16</v>
      </c>
      <c r="B33" s="116"/>
      <c r="C33" s="72"/>
      <c r="D33" s="78"/>
      <c r="E33" s="87"/>
      <c r="F33" s="82"/>
      <c r="G33" s="1"/>
      <c r="H33" s="90"/>
      <c r="I33" s="87"/>
    </row>
    <row r="34" spans="1:9" x14ac:dyDescent="0.2">
      <c r="A34" s="127" t="s">
        <v>54</v>
      </c>
      <c r="B34" s="111" t="s">
        <v>55</v>
      </c>
      <c r="C34" s="72">
        <v>1</v>
      </c>
      <c r="D34" s="78">
        <v>1000</v>
      </c>
      <c r="E34" s="87">
        <f>C34*D34</f>
        <v>1000</v>
      </c>
      <c r="F34" s="82">
        <v>1000</v>
      </c>
      <c r="G34" s="1"/>
      <c r="H34" s="90"/>
      <c r="I34" s="87">
        <f t="shared" ref="I34:I38" si="9">SUM(F34:H34)</f>
        <v>1000</v>
      </c>
    </row>
    <row r="35" spans="1:9" ht="15" x14ac:dyDescent="0.2">
      <c r="A35" s="5"/>
      <c r="B35" s="116"/>
      <c r="C35" s="72"/>
      <c r="D35" s="78"/>
      <c r="E35" s="87">
        <f t="shared" ref="E35:E36" si="10">C35*D35</f>
        <v>0</v>
      </c>
      <c r="F35" s="82"/>
      <c r="G35" s="1"/>
      <c r="H35" s="90"/>
      <c r="I35" s="87">
        <f t="shared" si="9"/>
        <v>0</v>
      </c>
    </row>
    <row r="36" spans="1:9" ht="15" x14ac:dyDescent="0.2">
      <c r="A36" s="5"/>
      <c r="B36" s="116"/>
      <c r="C36" s="72"/>
      <c r="D36" s="78"/>
      <c r="E36" s="87">
        <f t="shared" si="10"/>
        <v>0</v>
      </c>
      <c r="F36" s="82"/>
      <c r="G36" s="1"/>
      <c r="H36" s="90"/>
      <c r="I36" s="87">
        <f t="shared" si="9"/>
        <v>0</v>
      </c>
    </row>
    <row r="37" spans="1:9" ht="15" x14ac:dyDescent="0.2">
      <c r="A37" s="5"/>
      <c r="B37" s="119"/>
      <c r="C37" s="72"/>
      <c r="D37" s="78"/>
      <c r="E37" s="87">
        <f t="shared" ref="E37:E38" si="11">C37*D37</f>
        <v>0</v>
      </c>
      <c r="F37" s="82"/>
      <c r="G37" s="1"/>
      <c r="H37" s="90"/>
      <c r="I37" s="87">
        <f t="shared" si="9"/>
        <v>0</v>
      </c>
    </row>
    <row r="38" spans="1:9" ht="15.75" thickBot="1" x14ac:dyDescent="0.25">
      <c r="A38" s="5"/>
      <c r="B38" s="119"/>
      <c r="C38" s="72"/>
      <c r="D38" s="78"/>
      <c r="E38" s="88">
        <f t="shared" si="11"/>
        <v>0</v>
      </c>
      <c r="F38" s="82"/>
      <c r="G38" s="1"/>
      <c r="H38" s="90"/>
      <c r="I38" s="87">
        <f t="shared" si="9"/>
        <v>0</v>
      </c>
    </row>
    <row r="39" spans="1:9" s="25" customFormat="1" ht="15" x14ac:dyDescent="0.2">
      <c r="A39" s="130" t="s">
        <v>9</v>
      </c>
      <c r="B39" s="131"/>
      <c r="C39" s="8"/>
      <c r="D39" s="8"/>
      <c r="E39" s="84"/>
      <c r="F39" s="18">
        <f>SUM(F18:F38)</f>
        <v>7500</v>
      </c>
      <c r="G39" s="18">
        <f>SUM(G18:G38)</f>
        <v>1000</v>
      </c>
      <c r="H39" s="18">
        <f>SUM(H18:H38)</f>
        <v>750</v>
      </c>
      <c r="I39" s="95">
        <f>SUM(I18:I38)</f>
        <v>9250</v>
      </c>
    </row>
    <row r="40" spans="1:9" s="25" customFormat="1" ht="15" thickBot="1" x14ac:dyDescent="0.25">
      <c r="A40" s="57"/>
      <c r="B40" s="58"/>
      <c r="C40" s="58"/>
      <c r="D40" s="58"/>
      <c r="E40" s="83"/>
      <c r="F40" s="58"/>
      <c r="G40" s="58"/>
      <c r="H40" s="58"/>
      <c r="I40" s="83"/>
    </row>
    <row r="41" spans="1:9" ht="42.75" x14ac:dyDescent="0.2">
      <c r="A41" s="13" t="s">
        <v>4</v>
      </c>
      <c r="B41" s="14" t="s">
        <v>8</v>
      </c>
      <c r="C41" s="11" t="s">
        <v>28</v>
      </c>
      <c r="D41" s="76" t="s">
        <v>29</v>
      </c>
      <c r="E41" s="85" t="s">
        <v>31</v>
      </c>
      <c r="F41" s="132" t="s">
        <v>13</v>
      </c>
      <c r="G41" s="131"/>
      <c r="H41" s="89" t="s">
        <v>14</v>
      </c>
      <c r="I41" s="97" t="s">
        <v>7</v>
      </c>
    </row>
    <row r="42" spans="1:9" ht="15" x14ac:dyDescent="0.2">
      <c r="A42" s="48" t="s">
        <v>40</v>
      </c>
      <c r="B42" s="114" t="s">
        <v>39</v>
      </c>
      <c r="C42" s="74"/>
      <c r="D42" s="77"/>
      <c r="E42" s="86"/>
      <c r="F42" s="81"/>
      <c r="G42" s="2"/>
      <c r="H42" s="77"/>
      <c r="I42" s="86"/>
    </row>
    <row r="43" spans="1:9" x14ac:dyDescent="0.2">
      <c r="A43" s="3" t="s">
        <v>16</v>
      </c>
      <c r="B43" s="119"/>
      <c r="C43" s="75"/>
      <c r="D43" s="78"/>
      <c r="E43" s="87"/>
      <c r="F43" s="82"/>
      <c r="G43" s="1"/>
      <c r="H43" s="90"/>
      <c r="I43" s="98"/>
    </row>
    <row r="44" spans="1:9" ht="30" x14ac:dyDescent="0.25">
      <c r="A44" s="112" t="s">
        <v>56</v>
      </c>
      <c r="B44" s="111" t="s">
        <v>57</v>
      </c>
      <c r="C44" s="75">
        <v>30</v>
      </c>
      <c r="D44" s="78">
        <v>23.56</v>
      </c>
      <c r="E44" s="87">
        <f>C44*D44</f>
        <v>706.8</v>
      </c>
      <c r="F44" s="82"/>
      <c r="G44" s="1">
        <v>706.8</v>
      </c>
      <c r="H44" s="90"/>
      <c r="I44" s="98">
        <f>SUM(F44:H44)</f>
        <v>706.8</v>
      </c>
    </row>
    <row r="45" spans="1:9" ht="15" x14ac:dyDescent="0.2">
      <c r="A45" s="117"/>
      <c r="B45" s="119"/>
      <c r="C45" s="75"/>
      <c r="D45" s="78"/>
      <c r="E45" s="87">
        <f t="shared" ref="E45" si="12">C45*D45</f>
        <v>0</v>
      </c>
      <c r="F45" s="82"/>
      <c r="G45" s="1"/>
      <c r="H45" s="90"/>
      <c r="I45" s="98">
        <f t="shared" ref="I45" si="13">SUM(F45:H45)</f>
        <v>0</v>
      </c>
    </row>
    <row r="46" spans="1:9" x14ac:dyDescent="0.2">
      <c r="A46" s="115"/>
      <c r="B46" s="119"/>
      <c r="C46" s="75"/>
      <c r="D46" s="78"/>
      <c r="E46" s="87">
        <f>C46*D46</f>
        <v>0</v>
      </c>
      <c r="F46" s="82"/>
      <c r="G46" s="1"/>
      <c r="H46" s="90"/>
      <c r="I46" s="98">
        <f>SUM(F46:H46)</f>
        <v>0</v>
      </c>
    </row>
    <row r="47" spans="1:9" ht="15" x14ac:dyDescent="0.2">
      <c r="A47" s="117"/>
      <c r="B47" s="119"/>
      <c r="C47" s="75"/>
      <c r="D47" s="78"/>
      <c r="E47" s="87">
        <f t="shared" ref="E47:E48" si="14">C47*D47</f>
        <v>0</v>
      </c>
      <c r="F47" s="82"/>
      <c r="G47" s="1"/>
      <c r="H47" s="90"/>
      <c r="I47" s="98">
        <f t="shared" ref="I47:I48" si="15">SUM(F47:H47)</f>
        <v>0</v>
      </c>
    </row>
    <row r="48" spans="1:9" ht="15" x14ac:dyDescent="0.2">
      <c r="A48" s="117"/>
      <c r="B48" s="119"/>
      <c r="C48" s="75"/>
      <c r="D48" s="78"/>
      <c r="E48" s="87">
        <f t="shared" si="14"/>
        <v>0</v>
      </c>
      <c r="F48" s="82"/>
      <c r="G48" s="1"/>
      <c r="H48" s="90"/>
      <c r="I48" s="98">
        <f t="shared" si="15"/>
        <v>0</v>
      </c>
    </row>
    <row r="49" spans="1:9" ht="14.25" x14ac:dyDescent="0.2">
      <c r="A49" s="2" t="s">
        <v>27</v>
      </c>
      <c r="B49" s="113"/>
      <c r="C49" s="74"/>
      <c r="D49" s="77"/>
      <c r="E49" s="86"/>
      <c r="F49" s="81"/>
      <c r="G49" s="2"/>
      <c r="H49" s="77"/>
      <c r="I49" s="86"/>
    </row>
    <row r="50" spans="1:9" x14ac:dyDescent="0.2">
      <c r="A50" s="3" t="s">
        <v>16</v>
      </c>
      <c r="B50" s="118"/>
      <c r="C50" s="75"/>
      <c r="D50" s="78"/>
      <c r="E50" s="87"/>
      <c r="F50" s="82"/>
      <c r="G50" s="1"/>
      <c r="H50" s="90"/>
      <c r="I50" s="98"/>
    </row>
    <row r="51" spans="1:9" x14ac:dyDescent="0.2">
      <c r="A51" s="115"/>
      <c r="B51" s="119"/>
      <c r="C51" s="75"/>
      <c r="D51" s="78"/>
      <c r="E51" s="87">
        <f>C51*D51</f>
        <v>0</v>
      </c>
      <c r="F51" s="82"/>
      <c r="G51" s="1"/>
      <c r="H51" s="90"/>
      <c r="I51" s="98">
        <f>SUM(F51:H51)</f>
        <v>0</v>
      </c>
    </row>
    <row r="52" spans="1:9" x14ac:dyDescent="0.2">
      <c r="A52" s="115"/>
      <c r="B52" s="119"/>
      <c r="C52" s="75"/>
      <c r="D52" s="78"/>
      <c r="E52" s="87">
        <f>C52*D52</f>
        <v>0</v>
      </c>
      <c r="F52" s="82"/>
      <c r="G52" s="1"/>
      <c r="H52" s="90"/>
      <c r="I52" s="98">
        <f>SUM(F52:H52)</f>
        <v>0</v>
      </c>
    </row>
    <row r="53" spans="1:9" ht="15" x14ac:dyDescent="0.2">
      <c r="A53" s="117"/>
      <c r="B53" s="119"/>
      <c r="C53" s="75"/>
      <c r="D53" s="78"/>
      <c r="E53" s="87">
        <f t="shared" ref="E53" si="16">C53*D53</f>
        <v>0</v>
      </c>
      <c r="F53" s="82"/>
      <c r="G53" s="1"/>
      <c r="H53" s="90"/>
      <c r="I53" s="98">
        <f t="shared" ref="I53" si="17">SUM(F53:H53)</f>
        <v>0</v>
      </c>
    </row>
    <row r="54" spans="1:9" ht="15" x14ac:dyDescent="0.2">
      <c r="A54" s="117"/>
      <c r="B54" s="119"/>
      <c r="C54" s="75"/>
      <c r="D54" s="78"/>
      <c r="E54" s="87">
        <f t="shared" ref="E54:E55" si="18">C54*D54</f>
        <v>0</v>
      </c>
      <c r="F54" s="82"/>
      <c r="G54" s="1"/>
      <c r="H54" s="90"/>
      <c r="I54" s="98">
        <f t="shared" ref="I54:I55" si="19">SUM(F54:H54)</f>
        <v>0</v>
      </c>
    </row>
    <row r="55" spans="1:9" ht="15.75" thickBot="1" x14ac:dyDescent="0.25">
      <c r="A55" s="117"/>
      <c r="B55" s="119"/>
      <c r="C55" s="75"/>
      <c r="D55" s="78"/>
      <c r="E55" s="88">
        <f t="shared" si="18"/>
        <v>0</v>
      </c>
      <c r="F55" s="82"/>
      <c r="G55" s="1"/>
      <c r="H55" s="90"/>
      <c r="I55" s="99">
        <f t="shared" si="19"/>
        <v>0</v>
      </c>
    </row>
    <row r="56" spans="1:9" s="25" customFormat="1" ht="15" x14ac:dyDescent="0.2">
      <c r="A56" s="8"/>
      <c r="B56" s="10" t="s">
        <v>10</v>
      </c>
      <c r="C56" s="8"/>
      <c r="D56" s="8"/>
      <c r="E56" s="84"/>
      <c r="F56" s="17">
        <f>SUM(F42:F55)</f>
        <v>0</v>
      </c>
      <c r="G56" s="17">
        <f>SUM(G42:G50)</f>
        <v>706.8</v>
      </c>
      <c r="H56" s="17">
        <f>SUM(H42:H50)</f>
        <v>0</v>
      </c>
      <c r="I56" s="94">
        <f>SUM(I42:I55)</f>
        <v>706.8</v>
      </c>
    </row>
    <row r="57" spans="1:9" s="25" customFormat="1" ht="15" x14ac:dyDescent="0.2">
      <c r="A57" s="38"/>
      <c r="B57" s="39"/>
      <c r="C57" s="40"/>
      <c r="D57" s="40"/>
      <c r="E57" s="40"/>
      <c r="F57" s="41"/>
      <c r="G57" s="41"/>
      <c r="H57" s="41"/>
      <c r="I57" s="42"/>
    </row>
    <row r="58" spans="1:9" s="26" customFormat="1" x14ac:dyDescent="0.2">
      <c r="A58" s="43"/>
      <c r="B58" s="44"/>
      <c r="C58" s="45"/>
      <c r="D58" s="45"/>
      <c r="E58" s="45"/>
      <c r="F58" s="46"/>
      <c r="G58" s="46"/>
      <c r="H58" s="46"/>
      <c r="I58" s="47"/>
    </row>
    <row r="59" spans="1:9" s="21" customFormat="1" ht="15.75" x14ac:dyDescent="0.2">
      <c r="A59" s="129" t="s">
        <v>11</v>
      </c>
      <c r="B59" s="29" t="s">
        <v>38</v>
      </c>
      <c r="C59" s="13"/>
      <c r="D59" s="13"/>
      <c r="E59" s="13"/>
      <c r="F59" s="16">
        <f>SUM(F56+F39)</f>
        <v>7500</v>
      </c>
      <c r="G59" s="16">
        <f t="shared" ref="G59:I59" si="20">SUM(G56+G39)</f>
        <v>1706.8</v>
      </c>
      <c r="H59" s="16">
        <f t="shared" si="20"/>
        <v>750</v>
      </c>
      <c r="I59" s="15">
        <f t="shared" si="20"/>
        <v>9956.7999999999993</v>
      </c>
    </row>
    <row r="60" spans="1:9" x14ac:dyDescent="0.2">
      <c r="A60" s="64"/>
      <c r="B60" s="65"/>
      <c r="C60" s="65"/>
      <c r="D60" s="65"/>
      <c r="E60" s="65"/>
      <c r="F60" s="65"/>
      <c r="G60" s="65"/>
      <c r="H60" s="65"/>
      <c r="I60" s="65"/>
    </row>
    <row r="61" spans="1:9" ht="13.5" thickBot="1" x14ac:dyDescent="0.25">
      <c r="A61" s="67"/>
      <c r="B61" s="65"/>
      <c r="C61" s="65"/>
      <c r="D61" s="65"/>
      <c r="E61" s="65"/>
      <c r="F61" s="65"/>
      <c r="G61" s="65"/>
      <c r="H61" s="65"/>
      <c r="I61" s="65"/>
    </row>
    <row r="62" spans="1:9" ht="16.5" thickTop="1" x14ac:dyDescent="0.2">
      <c r="A62" s="59" t="s">
        <v>18</v>
      </c>
      <c r="B62" s="60"/>
      <c r="C62" s="60"/>
      <c r="D62" s="60"/>
      <c r="E62" s="60"/>
      <c r="F62" s="60"/>
      <c r="G62" s="61"/>
    </row>
    <row r="63" spans="1:9" x14ac:dyDescent="0.2">
      <c r="A63" s="30" t="s">
        <v>19</v>
      </c>
      <c r="B63" s="120" t="s">
        <v>20</v>
      </c>
      <c r="C63" s="51" t="s">
        <v>21</v>
      </c>
      <c r="D63" s="51"/>
      <c r="E63" s="26" t="s">
        <v>22</v>
      </c>
      <c r="F63" s="51" t="s">
        <v>23</v>
      </c>
      <c r="G63" s="53"/>
    </row>
    <row r="64" spans="1:9" x14ac:dyDescent="0.2">
      <c r="A64" s="31" t="s">
        <v>24</v>
      </c>
      <c r="B64" s="121" t="s">
        <v>30</v>
      </c>
      <c r="C64" s="52">
        <f>I59*0.1</f>
        <v>995.68</v>
      </c>
      <c r="D64" s="52"/>
      <c r="E64" s="27">
        <f>I59-F59</f>
        <v>2456.7999999999993</v>
      </c>
      <c r="F64" s="54" t="str">
        <f>IF(E64&lt;C64,"No","Yes")</f>
        <v>Yes</v>
      </c>
      <c r="G64" s="55"/>
    </row>
    <row r="65" spans="1:7" x14ac:dyDescent="0.2">
      <c r="A65" s="32"/>
      <c r="B65" s="122"/>
      <c r="G65" s="33"/>
    </row>
    <row r="66" spans="1:7" ht="15.75" x14ac:dyDescent="0.2">
      <c r="A66" s="123" t="s">
        <v>25</v>
      </c>
      <c r="B66" s="124"/>
      <c r="C66" s="23"/>
      <c r="D66" s="23"/>
      <c r="E66" s="23"/>
      <c r="F66" s="23"/>
      <c r="G66" s="34"/>
    </row>
    <row r="67" spans="1:7" ht="13.5" thickBot="1" x14ac:dyDescent="0.25">
      <c r="A67" s="35" t="s">
        <v>26</v>
      </c>
      <c r="B67" s="125">
        <f>F59/I59</f>
        <v>0.75325405752852326</v>
      </c>
      <c r="C67" s="36"/>
      <c r="D67" s="36"/>
      <c r="E67" s="36"/>
      <c r="F67" s="36"/>
      <c r="G67" s="37"/>
    </row>
    <row r="68" spans="1:7" ht="13.5" thickTop="1" x14ac:dyDescent="0.2"/>
  </sheetData>
  <mergeCells count="42">
    <mergeCell ref="A40:I40"/>
    <mergeCell ref="A5:A9"/>
    <mergeCell ref="A62:G62"/>
    <mergeCell ref="A1:I1"/>
    <mergeCell ref="A60:I60"/>
    <mergeCell ref="A2:H2"/>
    <mergeCell ref="A61:I61"/>
    <mergeCell ref="A16:I16"/>
    <mergeCell ref="A11:A14"/>
    <mergeCell ref="C3:D3"/>
    <mergeCell ref="C15:D15"/>
    <mergeCell ref="C14:D14"/>
    <mergeCell ref="C13:D13"/>
    <mergeCell ref="A39:B39"/>
    <mergeCell ref="F41:G41"/>
    <mergeCell ref="E4:F4"/>
    <mergeCell ref="C12:D12"/>
    <mergeCell ref="C11:D11"/>
    <mergeCell ref="C10:D10"/>
    <mergeCell ref="C9:D9"/>
    <mergeCell ref="C8:D8"/>
    <mergeCell ref="E9:F9"/>
    <mergeCell ref="E8:F8"/>
    <mergeCell ref="E7:F7"/>
    <mergeCell ref="E6:F6"/>
    <mergeCell ref="E5:F5"/>
    <mergeCell ref="A66:B66"/>
    <mergeCell ref="E3:F3"/>
    <mergeCell ref="E10:F10"/>
    <mergeCell ref="C63:D63"/>
    <mergeCell ref="C64:D64"/>
    <mergeCell ref="F63:G63"/>
    <mergeCell ref="F64:G64"/>
    <mergeCell ref="C7:D7"/>
    <mergeCell ref="C6:D6"/>
    <mergeCell ref="C5:D5"/>
    <mergeCell ref="C4:D4"/>
    <mergeCell ref="E15:F15"/>
    <mergeCell ref="E14:F14"/>
    <mergeCell ref="E13:F13"/>
    <mergeCell ref="E12:F12"/>
    <mergeCell ref="E11:F11"/>
  </mergeCells>
  <phoneticPr fontId="0" type="noConversion"/>
  <conditionalFormatting sqref="F64:G64">
    <cfRule type="cellIs" dxfId="1" priority="1" operator="equal">
      <formula>"Yes"</formula>
    </cfRule>
    <cfRule type="cellIs" dxfId="0" priority="3" operator="equal">
      <formula>"NO"</formula>
    </cfRule>
  </conditionalFormatting>
  <pageMargins left="0.5" right="0.5" top="0.54" bottom="0.42" header="0.17" footer="0.16"/>
  <pageSetup scale="90" orientation="landscape" r:id="rId1"/>
  <headerFooter alignWithMargins="0">
    <oddFooter>&amp;L&amp;P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bd5b7-ddf1-4dfd-8b85-96fbae5e33fb">
      <Terms xmlns="http://schemas.microsoft.com/office/infopath/2007/PartnerControls"/>
    </lcf76f155ced4ddcb4097134ff3c332f>
    <TaxCatchAll xmlns="01014796-6ffa-4f2e-a934-2841c7623fa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5DD4710635FA4187BEC9B8D9694168" ma:contentTypeVersion="16" ma:contentTypeDescription="Create a new document." ma:contentTypeScope="" ma:versionID="2703dc53a1cb8deeaa0305b7f7222f7e">
  <xsd:schema xmlns:xsd="http://www.w3.org/2001/XMLSchema" xmlns:xs="http://www.w3.org/2001/XMLSchema" xmlns:p="http://schemas.microsoft.com/office/2006/metadata/properties" xmlns:ns2="d66bd5b7-ddf1-4dfd-8b85-96fbae5e33fb" xmlns:ns3="01014796-6ffa-4f2e-a934-2841c7623fa9" targetNamespace="http://schemas.microsoft.com/office/2006/metadata/properties" ma:root="true" ma:fieldsID="57b17c818079aaa147bf87c7bdb7dd4d" ns2:_="" ns3:_="">
    <xsd:import namespace="d66bd5b7-ddf1-4dfd-8b85-96fbae5e33fb"/>
    <xsd:import namespace="01014796-6ffa-4f2e-a934-2841c7623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bd5b7-ddf1-4dfd-8b85-96fbae5e3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2d1101e-ee37-420a-9f71-99c6cc43c0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14796-6ffa-4f2e-a934-2841c7623fa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67913b9-9b76-42c5-a475-1a746cd5fe53}" ma:internalName="TaxCatchAll" ma:showField="CatchAllData" ma:web="01014796-6ffa-4f2e-a934-2841c7623f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D3B8A3-032B-4E56-970D-9BDF799470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FF2310-A785-4C60-921D-F617F05B0FCD}">
  <ds:schemaRefs>
    <ds:schemaRef ds:uri="http://schemas.microsoft.com/office/2006/metadata/properties"/>
    <ds:schemaRef ds:uri="http://schemas.microsoft.com/office/infopath/2007/PartnerControls"/>
    <ds:schemaRef ds:uri="d66bd5b7-ddf1-4dfd-8b85-96fbae5e33fb"/>
    <ds:schemaRef ds:uri="01014796-6ffa-4f2e-a934-2841c7623fa9"/>
  </ds:schemaRefs>
</ds:datastoreItem>
</file>

<file path=customXml/itemProps3.xml><?xml version="1.0" encoding="utf-8"?>
<ds:datastoreItem xmlns:ds="http://schemas.openxmlformats.org/officeDocument/2006/customXml" ds:itemID="{8500CE72-4B39-4C44-9C1A-41EDD4CB57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bd5b7-ddf1-4dfd-8b85-96fbae5e33fb"/>
    <ds:schemaRef ds:uri="01014796-6ffa-4f2e-a934-2841c7623f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Form</vt:lpstr>
      <vt:lpstr>'Budget Form'!Print_Area</vt:lpstr>
    </vt:vector>
  </TitlesOfParts>
  <Company>City of Thornton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dvanfoss</dc:creator>
  <cp:lastModifiedBy>Adrian Varney</cp:lastModifiedBy>
  <cp:lastPrinted>2008-12-18T19:01:48Z</cp:lastPrinted>
  <dcterms:created xsi:type="dcterms:W3CDTF">2003-07-30T21:23:54Z</dcterms:created>
  <dcterms:modified xsi:type="dcterms:W3CDTF">2023-01-17T23:26:51Z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-1285797472</vt:i4>
  </property>
  <property fmtid="{D5CDD505-2E9C-101B-9397-08002B2CF9AE}" pid="3" name="_NewReviewCycle">
    <vt:lpwstr/>
  </property>
  <property fmtid="{D5CDD505-2E9C-101B-9397-08002B2CF9AE}" pid="4" name="_EmailSubject">
    <vt:lpwstr>Budget files</vt:lpwstr>
  </property>
  <property fmtid="{D5CDD505-2E9C-101B-9397-08002B2CF9AE}" pid="5" name="_AuthorEmail">
    <vt:lpwstr>Diane.VanFossen@cityofthornton.net</vt:lpwstr>
  </property>
  <property fmtid="{D5CDD505-2E9C-101B-9397-08002B2CF9AE}" pid="6" name="_AuthorEmailDisplayName">
    <vt:lpwstr>Diane Van Fossen</vt:lpwstr>
  </property>
  <property fmtid="{D5CDD505-2E9C-101B-9397-08002B2CF9AE}" pid="7" name="_ReviewingToolsShownOnce">
    <vt:lpwstr/>
  </property>
  <property fmtid="{D5CDD505-2E9C-101B-9397-08002B2CF9AE}" pid="8" name="ContentTypeId">
    <vt:lpwstr>0x010100D65DD4710635FA4187BEC9B8D9694168</vt:lpwstr>
  </property>
  <property fmtid="{D5CDD505-2E9C-101B-9397-08002B2CF9AE}" pid="9" name="MediaServiceImageTags">
    <vt:lpwstr/>
  </property>
</Properties>
</file>